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Marzec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'1'!$A$1:$F$47</definedName>
  </definedNames>
  <calcPr calcId="152511"/>
</workbook>
</file>

<file path=xl/calcChain.xml><?xml version="1.0" encoding="utf-8"?>
<calcChain xmlns="http://schemas.openxmlformats.org/spreadsheetml/2006/main">
  <c r="F15" i="1" l="1"/>
  <c r="E15" i="1"/>
  <c r="F13" i="1" l="1"/>
  <c r="F12" i="1" s="1"/>
  <c r="F11" i="1" s="1"/>
  <c r="E13" i="1"/>
  <c r="E12" i="1" s="1"/>
  <c r="E11" i="1" s="1"/>
  <c r="E41" i="1" l="1"/>
  <c r="F43" i="1"/>
  <c r="F31" i="1"/>
  <c r="E31" i="1"/>
  <c r="F33" i="1"/>
  <c r="F30" i="1" s="1"/>
  <c r="E33" i="1"/>
  <c r="E30" i="1" s="1"/>
  <c r="E29" i="1"/>
  <c r="E24" i="1"/>
  <c r="F29" i="1" l="1"/>
  <c r="F22" i="1"/>
  <c r="E22" i="1"/>
  <c r="E21" i="1" s="1"/>
  <c r="E17" i="1"/>
  <c r="E16" i="1" s="1"/>
  <c r="E19" i="1"/>
  <c r="F19" i="1"/>
  <c r="F17" i="1"/>
  <c r="E7" i="1"/>
  <c r="E6" i="1" s="1"/>
  <c r="E5" i="1" s="1"/>
  <c r="F7" i="1"/>
  <c r="F6" i="1" s="1"/>
  <c r="F16" i="1" l="1"/>
  <c r="F24" i="1"/>
  <c r="F21" i="1" s="1"/>
  <c r="F5" i="1" l="1"/>
  <c r="F42" i="1"/>
  <c r="F41" i="1" s="1"/>
  <c r="F37" i="1"/>
  <c r="E37" i="1"/>
  <c r="F36" i="1"/>
  <c r="F38" i="1"/>
  <c r="E38" i="1"/>
  <c r="E36" i="1" s="1"/>
  <c r="E45" i="1" s="1"/>
  <c r="F45" i="1" l="1"/>
</calcChain>
</file>

<file path=xl/sharedStrings.xml><?xml version="1.0" encoding="utf-8"?>
<sst xmlns="http://schemas.openxmlformats.org/spreadsheetml/2006/main" count="66" uniqueCount="54">
  <si>
    <t>Dział</t>
  </si>
  <si>
    <t>Rozdział</t>
  </si>
  <si>
    <t>Zwiększenie</t>
  </si>
  <si>
    <t>Razem</t>
  </si>
  <si>
    <t>Tytuł wydatków</t>
  </si>
  <si>
    <t>Zmniejszenie</t>
  </si>
  <si>
    <t>Wydatki bieżące, w tym: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</si>
  <si>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</si>
  <si>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</si>
  <si>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</si>
  <si>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</si>
  <si>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</si>
  <si>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</si>
  <si>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</si>
  <si>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</si>
  <si>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>80130</t>
  </si>
  <si>
    <t>Szkoły zawodowe</t>
  </si>
  <si>
    <t>Pozostała działalność</t>
  </si>
  <si>
    <t>Dotacje bieżące, w tym:</t>
  </si>
  <si>
    <t>1. Budowa chodnika (etap I) w ul. Szkolnej w Słupnie gm Radzymin</t>
  </si>
  <si>
    <t>2. Budowa chodnika (etap I) w msc Rżyska gm. Radzymin</t>
  </si>
  <si>
    <t>3. Budowa chodnika w msc. Dąbrowica gm. Poświętne</t>
  </si>
  <si>
    <t>750</t>
  </si>
  <si>
    <t>Administracja publiczna</t>
  </si>
  <si>
    <t>75020</t>
  </si>
  <si>
    <t>Starostwa powiatowe</t>
  </si>
  <si>
    <t>Remont budynku Starostwa przy ul. Legionów w Wołominie</t>
  </si>
  <si>
    <t>75095</t>
  </si>
  <si>
    <t>Pozostałe wydatki bieżące</t>
  </si>
  <si>
    <t>1. Przyspieszenie wzrostu konkurencyjności poprzez budowanie społeczeństwa informacyjnego i gospodarki opartej na wiedzy poprzez stworzenie zintegrowanych baz wiedzy o Mazowszu (Projekt BW)</t>
  </si>
  <si>
    <t>2. Rozwój elektronicznej administracji w samorządach województwa mazowieckiego wspomagającej niwelowanie dwudzielności potencjału województwa (Projekt EA)</t>
  </si>
  <si>
    <t>1. Zakup maszyn, urządzeń i sprzętu dla Centrum Kształcenia Zawodowego w Zespole Szkół w Tłuszczu (warszatat samochodowy)</t>
  </si>
  <si>
    <t>2. Adaptacja budynku przy Zespole Szkół w Wołominie (etap II)</t>
  </si>
  <si>
    <t>921</t>
  </si>
  <si>
    <t>Kultura i ochrona dziedzictwa nardowego</t>
  </si>
  <si>
    <t>92113</t>
  </si>
  <si>
    <t>Centra kultury i sztuki</t>
  </si>
  <si>
    <t>2. Dotacja na działalność Centrum Dziedzictwa i Twórczości w Wołominie</t>
  </si>
  <si>
    <t>926</t>
  </si>
  <si>
    <t>Kultura fizyczna</t>
  </si>
  <si>
    <t>92601</t>
  </si>
  <si>
    <t>Obiekty sportowe</t>
  </si>
  <si>
    <t>Remont boiska przy ZS w Tłuszczu</t>
  </si>
  <si>
    <t>1. Zakupy inwestycyjne dla Starostwa Powiatowego sprzęt komputerowy, systemy komputerowe</t>
  </si>
  <si>
    <t>1. Dotacja celowa dla centrum Dziedzictwa i Twórczości na prowadzenie Teratru Tańca i Muzyki</t>
  </si>
  <si>
    <t>700</t>
  </si>
  <si>
    <t>Gospodarka mieszkaniowa</t>
  </si>
  <si>
    <t>70005</t>
  </si>
  <si>
    <t>Gospodarka gruntami i nieruchomościami</t>
  </si>
  <si>
    <t>Dotacje majątkowe, w tym:</t>
  </si>
  <si>
    <t>Dotacja dla Gminy Tłuszcz na realizację projektu - Montaż windy dla niepełnosprawnych przy budynku komunalnym w Tłuszczu</t>
  </si>
  <si>
    <r>
      <rPr>
        <sz val="11"/>
        <color indexed="8"/>
        <rFont val="Arial CE"/>
        <charset val="238"/>
      </rPr>
      <t xml:space="preserve">Zwiększa się wydatki o kwotę </t>
    </r>
    <r>
      <rPr>
        <b/>
        <sz val="11"/>
        <color indexed="8"/>
        <rFont val="Arial CE"/>
        <charset val="238"/>
      </rPr>
      <t xml:space="preserve"> 262.134 zł,</t>
    </r>
  </si>
  <si>
    <r>
      <t>Plan wydatków po zmianach wyniesie</t>
    </r>
    <r>
      <rPr>
        <b/>
        <sz val="11"/>
        <color indexed="8"/>
        <rFont val="Arial CE"/>
        <charset val="238"/>
      </rPr>
      <t xml:space="preserve">   153.072.182 zł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</si>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</sst>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1"/>
      <color indexed="8"/>
      <name val="Arial CE"/>
      <charset val="238"/>
    </font>
    <font>
      <sz val="11"/>
      <color indexed="8"/>
      <name val="Arial CE"/>
      <charset val="238"/>
    </font>
    <font>
      <i/>
      <sz val="10"/>
      <name val="Arial CE"/>
      <charset val="238"/>
    </font>
    <font>
      <b/>
      <sz val="12"/>
      <color theme="1"/>
      <name val="Arial CE"/>
      <charset val="238"/>
    </font>
    <font>
      <sz val="11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i/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i/>
      <sz val="12"/>
      <color theme="1"/>
      <name val="Arial CE"/>
      <charset val="238"/>
    </font>
    <font>
      <b/>
      <i/>
      <sz val="11"/>
      <color theme="1"/>
      <name val="Arial CE"/>
      <charset val="238"/>
    </font>
    <font>
      <sz val="12"/>
      <color theme="1"/>
      <name val="Arial CE"/>
      <charset val="238"/>
    </font>
    <font>
      <b/>
      <i/>
      <sz val="10"/>
      <color theme="1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0" fillId="0" borderId="0" xfId="0" applyFont="1"/>
    <xf numFmtId="49" fontId="25" fillId="0" borderId="10" xfId="0" applyNumberFormat="1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top" wrapText="1"/>
    </xf>
    <xf numFmtId="3" fontId="26" fillId="0" borderId="10" xfId="0" applyNumberFormat="1" applyFont="1" applyBorder="1" applyAlignment="1">
      <alignment horizontal="right" wrapText="1"/>
    </xf>
    <xf numFmtId="0" fontId="27" fillId="0" borderId="0" xfId="0" applyFont="1"/>
    <xf numFmtId="0" fontId="21" fillId="0" borderId="0" xfId="0" applyFont="1" applyAlignment="1">
      <alignment horizontal="center"/>
    </xf>
    <xf numFmtId="3" fontId="26" fillId="25" borderId="10" xfId="0" applyNumberFormat="1" applyFont="1" applyFill="1" applyBorder="1" applyAlignment="1">
      <alignment horizontal="right" wrapText="1"/>
    </xf>
    <xf numFmtId="0" fontId="27" fillId="25" borderId="11" xfId="0" applyFont="1" applyFill="1" applyBorder="1" applyAlignment="1"/>
    <xf numFmtId="0" fontId="27" fillId="25" borderId="12" xfId="0" applyFont="1" applyFill="1" applyBorder="1" applyAlignment="1">
      <alignment horizontal="center"/>
    </xf>
    <xf numFmtId="3" fontId="25" fillId="25" borderId="10" xfId="0" applyNumberFormat="1" applyFont="1" applyFill="1" applyBorder="1" applyAlignment="1">
      <alignment horizontal="center" vertical="center" wrapText="1"/>
    </xf>
    <xf numFmtId="49" fontId="28" fillId="25" borderId="0" xfId="0" applyNumberFormat="1" applyFont="1" applyFill="1" applyBorder="1" applyAlignment="1">
      <alignment horizontal="center" vertical="center" wrapText="1"/>
    </xf>
    <xf numFmtId="3" fontId="25" fillId="25" borderId="0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wrapText="1"/>
    </xf>
    <xf numFmtId="49" fontId="31" fillId="0" borderId="13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right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right" wrapText="1"/>
    </xf>
    <xf numFmtId="49" fontId="25" fillId="0" borderId="10" xfId="0" applyNumberFormat="1" applyFont="1" applyBorder="1" applyAlignment="1">
      <alignment horizontal="center" wrapText="1"/>
    </xf>
    <xf numFmtId="0" fontId="0" fillId="0" borderId="0" xfId="0" applyAlignment="1"/>
    <xf numFmtId="3" fontId="29" fillId="25" borderId="10" xfId="0" applyNumberFormat="1" applyFont="1" applyFill="1" applyBorder="1" applyAlignment="1">
      <alignment horizontal="right" wrapText="1"/>
    </xf>
    <xf numFmtId="3" fontId="29" fillId="25" borderId="13" xfId="0" applyNumberFormat="1" applyFont="1" applyFill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wrapText="1"/>
    </xf>
    <xf numFmtId="3" fontId="27" fillId="0" borderId="0" xfId="0" applyNumberFormat="1" applyFont="1"/>
    <xf numFmtId="3" fontId="34" fillId="25" borderId="10" xfId="0" applyNumberFormat="1" applyFont="1" applyFill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3" fontId="32" fillId="25" borderId="13" xfId="0" applyNumberFormat="1" applyFont="1" applyFill="1" applyBorder="1" applyAlignment="1">
      <alignment horizontal="right" wrapText="1"/>
    </xf>
    <xf numFmtId="3" fontId="34" fillId="25" borderId="13" xfId="0" applyNumberFormat="1" applyFont="1" applyFill="1" applyBorder="1" applyAlignment="1">
      <alignment horizontal="right" wrapText="1"/>
    </xf>
    <xf numFmtId="3" fontId="26" fillId="25" borderId="13" xfId="0" applyNumberFormat="1" applyFont="1" applyFill="1" applyBorder="1" applyAlignment="1">
      <alignment horizontal="right" wrapText="1"/>
    </xf>
    <xf numFmtId="3" fontId="30" fillId="25" borderId="10" xfId="0" applyNumberFormat="1" applyFont="1" applyFill="1" applyBorder="1" applyAlignment="1">
      <alignment horizontal="right" wrapText="1"/>
    </xf>
    <xf numFmtId="49" fontId="32" fillId="0" borderId="13" xfId="0" applyNumberFormat="1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right" wrapText="1"/>
    </xf>
    <xf numFmtId="3" fontId="30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0" fontId="30" fillId="24" borderId="14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0" fillId="24" borderId="16" xfId="0" applyFont="1" applyFill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6" fillId="25" borderId="11" xfId="0" applyNumberFormat="1" applyFont="1" applyFill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49" fontId="26" fillId="0" borderId="11" xfId="0" applyNumberFormat="1" applyFont="1" applyBorder="1" applyAlignment="1">
      <alignment horizontal="left" wrapText="1"/>
    </xf>
    <xf numFmtId="49" fontId="26" fillId="0" borderId="13" xfId="0" applyNumberFormat="1" applyFont="1" applyBorder="1" applyAlignment="1">
      <alignment horizontal="left" wrapText="1"/>
    </xf>
    <xf numFmtId="49" fontId="29" fillId="0" borderId="11" xfId="0" applyNumberFormat="1" applyFont="1" applyBorder="1" applyAlignment="1">
      <alignment horizontal="left" wrapText="1"/>
    </xf>
    <xf numFmtId="0" fontId="29" fillId="0" borderId="13" xfId="0" applyFont="1" applyBorder="1" applyAlignment="1">
      <alignment horizontal="left" wrapText="1"/>
    </xf>
    <xf numFmtId="49" fontId="29" fillId="25" borderId="11" xfId="0" applyNumberFormat="1" applyFont="1" applyFill="1" applyBorder="1" applyAlignment="1">
      <alignment horizontal="left" wrapText="1"/>
    </xf>
    <xf numFmtId="0" fontId="29" fillId="25" borderId="13" xfId="0" applyFont="1" applyFill="1" applyBorder="1" applyAlignment="1">
      <alignment horizontal="left" wrapText="1"/>
    </xf>
    <xf numFmtId="0" fontId="30" fillId="24" borderId="14" xfId="0" applyFont="1" applyFill="1" applyBorder="1" applyAlignment="1">
      <alignment horizontal="center" vertical="center"/>
    </xf>
    <xf numFmtId="0" fontId="30" fillId="24" borderId="15" xfId="0" applyFont="1" applyFill="1" applyBorder="1" applyAlignment="1">
      <alignment horizontal="center" vertical="center"/>
    </xf>
    <xf numFmtId="49" fontId="31" fillId="0" borderId="13" xfId="0" applyNumberFormat="1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left" wrapText="1"/>
    </xf>
    <xf numFmtId="0" fontId="34" fillId="0" borderId="18" xfId="0" applyFont="1" applyBorder="1" applyAlignment="1">
      <alignment horizontal="left" wrapText="1"/>
    </xf>
    <xf numFmtId="0" fontId="26" fillId="0" borderId="13" xfId="0" applyFont="1" applyBorder="1" applyAlignment="1">
      <alignment horizontal="left" wrapText="1"/>
    </xf>
    <xf numFmtId="0" fontId="26" fillId="0" borderId="11" xfId="0" applyNumberFormat="1" applyFont="1" applyBorder="1" applyAlignment="1">
      <alignment horizontal="left" wrapText="1"/>
    </xf>
    <xf numFmtId="0" fontId="26" fillId="0" borderId="13" xfId="0" applyNumberFormat="1" applyFont="1" applyBorder="1" applyAlignment="1">
      <alignment horizontal="left" wrapText="1"/>
    </xf>
    <xf numFmtId="49" fontId="32" fillId="0" borderId="11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left" wrapText="1"/>
    </xf>
    <xf numFmtId="49" fontId="27" fillId="0" borderId="11" xfId="0" applyNumberFormat="1" applyFont="1" applyBorder="1" applyAlignment="1">
      <alignment horizontal="left" wrapText="1"/>
    </xf>
    <xf numFmtId="49" fontId="27" fillId="0" borderId="13" xfId="0" applyNumberFormat="1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30" fillId="24" borderId="17" xfId="0" applyFont="1" applyFill="1" applyBorder="1" applyAlignment="1">
      <alignment horizontal="center" vertical="center"/>
    </xf>
    <xf numFmtId="0" fontId="30" fillId="24" borderId="18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center" vertical="center"/>
    </xf>
    <xf numFmtId="0" fontId="30" fillId="24" borderId="21" xfId="0" applyFont="1" applyFill="1" applyBorder="1" applyAlignment="1">
      <alignment horizontal="center" vertical="center"/>
    </xf>
    <xf numFmtId="49" fontId="26" fillId="0" borderId="11" xfId="0" applyNumberFormat="1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 wrapText="1"/>
    </xf>
    <xf numFmtId="0" fontId="26" fillId="25" borderId="0" xfId="0" applyFont="1" applyFill="1" applyAlignment="1">
      <alignment horizontal="left" vertical="center"/>
    </xf>
    <xf numFmtId="49" fontId="22" fillId="25" borderId="22" xfId="0" applyNumberFormat="1" applyFont="1" applyFill="1" applyBorder="1" applyAlignment="1">
      <alignment horizontal="left" vertical="center" wrapText="1"/>
    </xf>
    <xf numFmtId="49" fontId="28" fillId="25" borderId="12" xfId="0" applyNumberFormat="1" applyFont="1" applyFill="1" applyBorder="1" applyAlignment="1">
      <alignment horizontal="center" vertical="center" wrapText="1"/>
    </xf>
    <xf numFmtId="49" fontId="28" fillId="25" borderId="13" xfId="0" applyNumberFormat="1" applyFont="1" applyFill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8" zoomScale="90" zoomScaleNormal="90" zoomScaleSheetLayoutView="48" workbookViewId="0">
      <selection activeCell="C53" sqref="C53"/>
    </sheetView>
  </sheetViews>
  <sheetFormatPr defaultRowHeight="12.75"/>
  <cols>
    <col min="1" max="1" width="10.85546875" customWidth="1"/>
    <col min="2" max="2" width="13.42578125" customWidth="1"/>
    <col min="3" max="3" width="47.7109375" customWidth="1"/>
    <col min="4" max="4" width="82.42578125" customWidth="1"/>
    <col min="5" max="5" width="15.7109375" customWidth="1"/>
    <col min="6" max="6" width="14.85546875" customWidth="1"/>
  </cols>
  <sheetData>
    <row r="1" spans="1:6" ht="26.25" customHeight="1">
      <c r="A1" s="2"/>
      <c r="B1" s="70" t="s">
        <v>8</v>
      </c>
      <c r="C1" s="70"/>
      <c r="D1" s="70"/>
      <c r="E1" s="70"/>
    </row>
    <row r="2" spans="1:6" ht="12" customHeight="1">
      <c r="A2" s="2"/>
      <c r="B2" s="7"/>
      <c r="C2" s="7"/>
      <c r="D2" s="7"/>
      <c r="E2" s="7"/>
    </row>
    <row r="3" spans="1:6" s="1" customFormat="1" ht="18.75" customHeight="1">
      <c r="A3" s="57" t="s">
        <v>0</v>
      </c>
      <c r="B3" s="71" t="s">
        <v>1</v>
      </c>
      <c r="C3" s="71" t="s">
        <v>4</v>
      </c>
      <c r="D3" s="72"/>
      <c r="E3" s="41" t="s">
        <v>5</v>
      </c>
      <c r="F3" s="41" t="s">
        <v>2</v>
      </c>
    </row>
    <row r="4" spans="1:6" s="1" customFormat="1" ht="12.75" customHeight="1">
      <c r="A4" s="58"/>
      <c r="B4" s="75"/>
      <c r="C4" s="73"/>
      <c r="D4" s="74"/>
      <c r="E4" s="43"/>
      <c r="F4" s="42"/>
    </row>
    <row r="5" spans="1:6" ht="21" customHeight="1">
      <c r="A5" s="3" t="s">
        <v>9</v>
      </c>
      <c r="B5" s="3"/>
      <c r="C5" s="47" t="s">
        <v>10</v>
      </c>
      <c r="D5" s="48"/>
      <c r="E5" s="14">
        <f>SUM(E6)</f>
        <v>0</v>
      </c>
      <c r="F5" s="14">
        <f>SUM(F6)</f>
        <v>380000</v>
      </c>
    </row>
    <row r="6" spans="1:6" ht="21" customHeight="1">
      <c r="A6" s="3"/>
      <c r="B6" s="25" t="s">
        <v>11</v>
      </c>
      <c r="C6" s="44" t="s">
        <v>12</v>
      </c>
      <c r="D6" s="45"/>
      <c r="E6" s="17">
        <f>SUM(E7)</f>
        <v>0</v>
      </c>
      <c r="F6" s="17">
        <f>SUM(F7)</f>
        <v>380000</v>
      </c>
    </row>
    <row r="7" spans="1:6" ht="30" customHeight="1">
      <c r="A7" s="3"/>
      <c r="B7" s="16"/>
      <c r="C7" s="60" t="s">
        <v>7</v>
      </c>
      <c r="D7" s="61"/>
      <c r="E7" s="28">
        <f>SUM(E8:E10)</f>
        <v>0</v>
      </c>
      <c r="F7" s="28">
        <f>SUM(F8:F10)</f>
        <v>380000</v>
      </c>
    </row>
    <row r="8" spans="1:6" ht="30" customHeight="1">
      <c r="A8" s="3"/>
      <c r="B8" s="19"/>
      <c r="C8" s="51" t="s">
        <v>19</v>
      </c>
      <c r="D8" s="52"/>
      <c r="E8" s="24">
        <v>0</v>
      </c>
      <c r="F8" s="23">
        <v>100000</v>
      </c>
    </row>
    <row r="9" spans="1:6" ht="30" customHeight="1">
      <c r="A9" s="3"/>
      <c r="B9" s="19"/>
      <c r="C9" s="51" t="s">
        <v>20</v>
      </c>
      <c r="D9" s="52"/>
      <c r="E9" s="24">
        <v>0</v>
      </c>
      <c r="F9" s="23">
        <v>200000</v>
      </c>
    </row>
    <row r="10" spans="1:6" ht="30" customHeight="1">
      <c r="A10" s="3"/>
      <c r="B10" s="19"/>
      <c r="C10" s="53" t="s">
        <v>21</v>
      </c>
      <c r="D10" s="67"/>
      <c r="E10" s="24">
        <v>0</v>
      </c>
      <c r="F10" s="23">
        <v>80000</v>
      </c>
    </row>
    <row r="11" spans="1:6" ht="30" customHeight="1">
      <c r="A11" s="3" t="s">
        <v>45</v>
      </c>
      <c r="B11" s="3"/>
      <c r="C11" s="47" t="s">
        <v>46</v>
      </c>
      <c r="D11" s="48"/>
      <c r="E11" s="38">
        <f t="shared" ref="E11:F13" si="0">SUM(E12)</f>
        <v>45000</v>
      </c>
      <c r="F11" s="38">
        <f t="shared" si="0"/>
        <v>0</v>
      </c>
    </row>
    <row r="12" spans="1:6" ht="30" customHeight="1">
      <c r="A12" s="3"/>
      <c r="B12" s="36" t="s">
        <v>47</v>
      </c>
      <c r="C12" s="44" t="s">
        <v>48</v>
      </c>
      <c r="D12" s="45"/>
      <c r="E12" s="39">
        <f t="shared" si="0"/>
        <v>45000</v>
      </c>
      <c r="F12" s="39">
        <f t="shared" si="0"/>
        <v>0</v>
      </c>
    </row>
    <row r="13" spans="1:6" ht="30" customHeight="1">
      <c r="A13" s="3"/>
      <c r="B13" s="36"/>
      <c r="C13" s="53" t="s">
        <v>49</v>
      </c>
      <c r="D13" s="54"/>
      <c r="E13" s="40">
        <f t="shared" si="0"/>
        <v>45000</v>
      </c>
      <c r="F13" s="40">
        <f t="shared" si="0"/>
        <v>0</v>
      </c>
    </row>
    <row r="14" spans="1:6" ht="30" customHeight="1">
      <c r="A14" s="4"/>
      <c r="B14" s="37"/>
      <c r="C14" s="55" t="s">
        <v>50</v>
      </c>
      <c r="D14" s="56"/>
      <c r="E14" s="5">
        <v>45000</v>
      </c>
      <c r="F14" s="5">
        <v>0</v>
      </c>
    </row>
    <row r="15" spans="1:6" ht="30" customHeight="1">
      <c r="A15" s="3" t="s">
        <v>22</v>
      </c>
      <c r="B15" s="3"/>
      <c r="C15" s="47" t="s">
        <v>23</v>
      </c>
      <c r="D15" s="48"/>
      <c r="E15" s="14">
        <f>SUM(E16+E21)</f>
        <v>340866</v>
      </c>
      <c r="F15" s="14">
        <f>SUM(F16+F21)</f>
        <v>63000</v>
      </c>
    </row>
    <row r="16" spans="1:6" ht="30" customHeight="1">
      <c r="A16" s="3"/>
      <c r="B16" s="34" t="s">
        <v>24</v>
      </c>
      <c r="C16" s="44" t="s">
        <v>25</v>
      </c>
      <c r="D16" s="45"/>
      <c r="E16" s="17">
        <f>SUM(E17+E19)</f>
        <v>0</v>
      </c>
      <c r="F16" s="17">
        <f>SUM(F17+F19)</f>
        <v>63000</v>
      </c>
    </row>
    <row r="17" spans="1:6" ht="30" customHeight="1">
      <c r="A17" s="3"/>
      <c r="B17" s="19"/>
      <c r="C17" s="60" t="s">
        <v>7</v>
      </c>
      <c r="D17" s="61"/>
      <c r="E17" s="28">
        <f>SUM(E18)</f>
        <v>0</v>
      </c>
      <c r="F17" s="28">
        <f>SUM(F18)</f>
        <v>28000</v>
      </c>
    </row>
    <row r="18" spans="1:6" ht="30" customHeight="1">
      <c r="A18" s="3"/>
      <c r="B18" s="19"/>
      <c r="C18" s="51" t="s">
        <v>43</v>
      </c>
      <c r="D18" s="52"/>
      <c r="E18" s="24">
        <v>0</v>
      </c>
      <c r="F18" s="8">
        <v>28000</v>
      </c>
    </row>
    <row r="19" spans="1:6" ht="30" customHeight="1">
      <c r="A19" s="3"/>
      <c r="B19" s="19"/>
      <c r="C19" s="60" t="s">
        <v>6</v>
      </c>
      <c r="D19" s="61"/>
      <c r="E19" s="33">
        <f>SUM(E20)</f>
        <v>0</v>
      </c>
      <c r="F19" s="33">
        <f>SUM(F20)</f>
        <v>35000</v>
      </c>
    </row>
    <row r="20" spans="1:6" ht="30" customHeight="1">
      <c r="A20" s="3"/>
      <c r="B20" s="19"/>
      <c r="C20" s="51" t="s">
        <v>26</v>
      </c>
      <c r="D20" s="52"/>
      <c r="E20" s="24">
        <v>0</v>
      </c>
      <c r="F20" s="8">
        <v>35000</v>
      </c>
    </row>
    <row r="21" spans="1:6" ht="30" customHeight="1">
      <c r="A21" s="3"/>
      <c r="B21" s="35" t="s">
        <v>27</v>
      </c>
      <c r="C21" s="65" t="s">
        <v>17</v>
      </c>
      <c r="D21" s="66"/>
      <c r="E21" s="30">
        <f>SUM(E22+E24)</f>
        <v>340866</v>
      </c>
      <c r="F21" s="30">
        <f>SUM(F22+F24)</f>
        <v>0</v>
      </c>
    </row>
    <row r="22" spans="1:6" ht="30" customHeight="1">
      <c r="A22" s="3"/>
      <c r="B22" s="19"/>
      <c r="C22" s="60" t="s">
        <v>6</v>
      </c>
      <c r="D22" s="61"/>
      <c r="E22" s="31">
        <f>SUM(E23)</f>
        <v>115210</v>
      </c>
      <c r="F22" s="31">
        <f>SUM(F23)</f>
        <v>0</v>
      </c>
    </row>
    <row r="23" spans="1:6" ht="30" customHeight="1">
      <c r="A23" s="3"/>
      <c r="B23" s="19"/>
      <c r="C23" s="53" t="s">
        <v>28</v>
      </c>
      <c r="D23" s="67"/>
      <c r="E23" s="24">
        <v>115210</v>
      </c>
      <c r="F23" s="23">
        <v>0</v>
      </c>
    </row>
    <row r="24" spans="1:6" ht="30" customHeight="1">
      <c r="A24" s="3"/>
      <c r="B24" s="19"/>
      <c r="C24" s="60" t="s">
        <v>7</v>
      </c>
      <c r="D24" s="61"/>
      <c r="E24" s="31">
        <f>SUM(E25:E26)</f>
        <v>225656</v>
      </c>
      <c r="F24" s="28">
        <f t="shared" ref="F24" si="1">SUM(F22:F23)</f>
        <v>0</v>
      </c>
    </row>
    <row r="25" spans="1:6" ht="36" customHeight="1">
      <c r="A25" s="3"/>
      <c r="B25" s="19"/>
      <c r="C25" s="68" t="s">
        <v>29</v>
      </c>
      <c r="D25" s="69"/>
      <c r="E25" s="32">
        <v>210453</v>
      </c>
      <c r="F25" s="23"/>
    </row>
    <row r="26" spans="1:6" ht="38.25" customHeight="1">
      <c r="A26" s="3"/>
      <c r="B26" s="19"/>
      <c r="C26" s="68" t="s">
        <v>30</v>
      </c>
      <c r="D26" s="69"/>
      <c r="E26" s="32">
        <v>15203</v>
      </c>
      <c r="F26" s="23"/>
    </row>
    <row r="27" spans="1:6" ht="23.25" customHeight="1">
      <c r="A27" s="57" t="s">
        <v>0</v>
      </c>
      <c r="B27" s="71" t="s">
        <v>1</v>
      </c>
      <c r="C27" s="71" t="s">
        <v>4</v>
      </c>
      <c r="D27" s="72"/>
      <c r="E27" s="41" t="s">
        <v>5</v>
      </c>
      <c r="F27" s="41" t="s">
        <v>2</v>
      </c>
    </row>
    <row r="28" spans="1:6" ht="15" customHeight="1">
      <c r="A28" s="58"/>
      <c r="B28" s="75"/>
      <c r="C28" s="73"/>
      <c r="D28" s="74"/>
      <c r="E28" s="43"/>
      <c r="F28" s="42"/>
    </row>
    <row r="29" spans="1:6" ht="30" customHeight="1">
      <c r="A29" s="21" t="s">
        <v>13</v>
      </c>
      <c r="B29" s="21"/>
      <c r="C29" s="44" t="s">
        <v>14</v>
      </c>
      <c r="D29" s="59"/>
      <c r="E29" s="14">
        <f>SUM(E31)</f>
        <v>300000</v>
      </c>
      <c r="F29" s="14">
        <f>SUM(F33+F32)</f>
        <v>400000</v>
      </c>
    </row>
    <row r="30" spans="1:6" ht="30" customHeight="1">
      <c r="A30" s="21"/>
      <c r="B30" s="29" t="s">
        <v>15</v>
      </c>
      <c r="C30" s="44" t="s">
        <v>16</v>
      </c>
      <c r="D30" s="59"/>
      <c r="E30" s="26">
        <f>SUM(E32+E33)</f>
        <v>300000</v>
      </c>
      <c r="F30" s="26">
        <f>SUM(F33+F32)</f>
        <v>400000</v>
      </c>
    </row>
    <row r="31" spans="1:6" ht="30" customHeight="1">
      <c r="A31" s="3"/>
      <c r="B31" s="19"/>
      <c r="C31" s="60" t="s">
        <v>6</v>
      </c>
      <c r="D31" s="61"/>
      <c r="E31" s="31">
        <f>SUM(E32)</f>
        <v>300000</v>
      </c>
      <c r="F31" s="31">
        <f>SUM(F32)</f>
        <v>0</v>
      </c>
    </row>
    <row r="32" spans="1:6" ht="30" customHeight="1">
      <c r="A32" s="3"/>
      <c r="B32" s="19"/>
      <c r="C32" s="53" t="s">
        <v>28</v>
      </c>
      <c r="D32" s="67"/>
      <c r="E32" s="32">
        <v>300000</v>
      </c>
      <c r="F32" s="8">
        <v>0</v>
      </c>
    </row>
    <row r="33" spans="1:6" ht="30" customHeight="1">
      <c r="A33" s="3"/>
      <c r="B33" s="19"/>
      <c r="C33" s="60" t="s">
        <v>7</v>
      </c>
      <c r="D33" s="61"/>
      <c r="E33" s="30">
        <f>SUM(E34:E35)</f>
        <v>0</v>
      </c>
      <c r="F33" s="30">
        <f>SUM(F34:F35)</f>
        <v>400000</v>
      </c>
    </row>
    <row r="34" spans="1:6" ht="30" customHeight="1">
      <c r="A34" s="3"/>
      <c r="B34" s="19"/>
      <c r="C34" s="51" t="s">
        <v>31</v>
      </c>
      <c r="D34" s="52"/>
      <c r="E34" s="24">
        <v>0</v>
      </c>
      <c r="F34" s="23">
        <v>200000</v>
      </c>
    </row>
    <row r="35" spans="1:6" ht="27.75" customHeight="1">
      <c r="A35" s="3"/>
      <c r="B35" s="16"/>
      <c r="C35" s="63" t="s">
        <v>32</v>
      </c>
      <c r="D35" s="64"/>
      <c r="E35" s="8">
        <v>0</v>
      </c>
      <c r="F35" s="8">
        <v>200000</v>
      </c>
    </row>
    <row r="36" spans="1:6" s="22" customFormat="1" ht="22.5" customHeight="1">
      <c r="A36" s="21" t="s">
        <v>33</v>
      </c>
      <c r="B36" s="21"/>
      <c r="C36" s="44" t="s">
        <v>34</v>
      </c>
      <c r="D36" s="59"/>
      <c r="E36" s="14">
        <f>SUM(E38)</f>
        <v>20000</v>
      </c>
      <c r="F36" s="14">
        <f>SUM(F40+F39)</f>
        <v>65000</v>
      </c>
    </row>
    <row r="37" spans="1:6" s="22" customFormat="1" ht="22.5" customHeight="1">
      <c r="A37" s="21"/>
      <c r="B37" s="25" t="s">
        <v>35</v>
      </c>
      <c r="C37" s="44" t="s">
        <v>36</v>
      </c>
      <c r="D37" s="59"/>
      <c r="E37" s="26">
        <f>SUM(E39+E40)</f>
        <v>20000</v>
      </c>
      <c r="F37" s="26">
        <f>SUM(F40+F39)</f>
        <v>65000</v>
      </c>
    </row>
    <row r="38" spans="1:6" ht="22.5" customHeight="1">
      <c r="A38" s="3"/>
      <c r="B38" s="16"/>
      <c r="C38" s="60" t="s">
        <v>18</v>
      </c>
      <c r="D38" s="61"/>
      <c r="E38" s="5">
        <f>SUM(E39)</f>
        <v>20000</v>
      </c>
      <c r="F38" s="5">
        <f>+SUM(F40+F39)</f>
        <v>65000</v>
      </c>
    </row>
    <row r="39" spans="1:6" ht="22.5" customHeight="1">
      <c r="A39" s="3"/>
      <c r="B39" s="16"/>
      <c r="C39" s="51" t="s">
        <v>44</v>
      </c>
      <c r="D39" s="62"/>
      <c r="E39" s="5">
        <v>20000</v>
      </c>
      <c r="F39" s="5">
        <v>0</v>
      </c>
    </row>
    <row r="40" spans="1:6" ht="22.5" customHeight="1">
      <c r="A40" s="4"/>
      <c r="B40" s="15"/>
      <c r="C40" s="49" t="s">
        <v>37</v>
      </c>
      <c r="D40" s="50"/>
      <c r="E40" s="5">
        <v>0</v>
      </c>
      <c r="F40" s="5">
        <v>65000</v>
      </c>
    </row>
    <row r="41" spans="1:6" ht="22.5" customHeight="1">
      <c r="A41" s="3" t="s">
        <v>38</v>
      </c>
      <c r="B41" s="3"/>
      <c r="C41" s="47" t="s">
        <v>39</v>
      </c>
      <c r="D41" s="48"/>
      <c r="E41" s="14">
        <f>SUM(E42)</f>
        <v>0</v>
      </c>
      <c r="F41" s="14">
        <f>SUM(F42)</f>
        <v>60000</v>
      </c>
    </row>
    <row r="42" spans="1:6" ht="22.5" customHeight="1">
      <c r="A42" s="3"/>
      <c r="B42" s="25" t="s">
        <v>40</v>
      </c>
      <c r="C42" s="46" t="s">
        <v>41</v>
      </c>
      <c r="D42" s="46"/>
      <c r="E42" s="26">
        <v>0</v>
      </c>
      <c r="F42" s="26">
        <f>SUM(F43)</f>
        <v>60000</v>
      </c>
    </row>
    <row r="43" spans="1:6" ht="22.5" customHeight="1">
      <c r="A43" s="3"/>
      <c r="B43" s="18"/>
      <c r="C43" s="60" t="s">
        <v>6</v>
      </c>
      <c r="D43" s="61"/>
      <c r="E43" s="20">
        <v>0</v>
      </c>
      <c r="F43" s="20">
        <f>SUM(F44)</f>
        <v>60000</v>
      </c>
    </row>
    <row r="44" spans="1:6" ht="22.5" customHeight="1">
      <c r="A44" s="3"/>
      <c r="B44" s="18"/>
      <c r="C44" s="76" t="s">
        <v>42</v>
      </c>
      <c r="D44" s="77"/>
      <c r="E44" s="20">
        <v>0</v>
      </c>
      <c r="F44" s="20">
        <v>60000</v>
      </c>
    </row>
    <row r="45" spans="1:6" ht="24.75" customHeight="1">
      <c r="A45" s="9"/>
      <c r="B45" s="10"/>
      <c r="C45" s="80" t="s">
        <v>3</v>
      </c>
      <c r="D45" s="81"/>
      <c r="E45" s="11">
        <f>SUM(E5+E11+E15+E29+E36+E41)</f>
        <v>705866</v>
      </c>
      <c r="F45" s="11">
        <f>SUM(F5+F11+F15+F29+F36+F41)</f>
        <v>968000</v>
      </c>
    </row>
    <row r="46" spans="1:6" ht="18.75" customHeight="1">
      <c r="A46" s="79" t="s">
        <v>51</v>
      </c>
      <c r="B46" s="79"/>
      <c r="C46" s="79"/>
      <c r="D46" s="12"/>
      <c r="E46" s="13"/>
      <c r="F46" s="13"/>
    </row>
    <row r="47" spans="1:6" ht="17.25" customHeight="1">
      <c r="A47" s="78" t="s">
        <v>52</v>
      </c>
      <c r="B47" s="78"/>
      <c r="C47" s="78"/>
      <c r="D47" s="6"/>
      <c r="E47" s="6"/>
      <c r="F47" s="6"/>
    </row>
    <row r="48" spans="1:6" ht="18" customHeight="1">
      <c r="A48" s="6"/>
      <c r="B48" s="6"/>
      <c r="C48" s="6"/>
      <c r="D48" s="6"/>
      <c r="E48" s="6"/>
      <c r="F48" s="6"/>
    </row>
    <row r="49" spans="1:6" ht="18" customHeight="1">
      <c r="A49" s="6"/>
      <c r="B49" s="6"/>
      <c r="C49" s="6"/>
      <c r="D49" s="27"/>
      <c r="E49" s="6"/>
      <c r="F49" s="6"/>
    </row>
    <row r="50" spans="1:6" ht="18" customHeight="1">
      <c r="A50" s="6"/>
      <c r="B50" s="6"/>
      <c r="C50" s="6"/>
      <c r="D50" s="6"/>
      <c r="E50" s="6"/>
      <c r="F50" s="6"/>
    </row>
    <row r="51" spans="1:6" ht="18" customHeight="1">
      <c r="A51" s="6"/>
      <c r="B51" s="6"/>
      <c r="C51" s="6"/>
      <c r="D51" s="6"/>
      <c r="E51" s="6"/>
      <c r="F51" s="6"/>
    </row>
    <row r="52" spans="1:6" ht="18" customHeight="1">
      <c r="A52" s="6"/>
      <c r="B52" s="6"/>
      <c r="C52" s="6"/>
      <c r="D52" s="6"/>
      <c r="E52" s="6"/>
      <c r="F52" s="6"/>
    </row>
    <row r="53" spans="1:6" ht="18" customHeight="1">
      <c r="A53" s="6"/>
      <c r="B53" s="6"/>
      <c r="C53" s="6" t="s">
        <v>53</v>
      </c>
      <c r="D53" s="6"/>
      <c r="E53" s="6"/>
      <c r="F53" s="6"/>
    </row>
    <row r="54" spans="1:6" ht="18" customHeight="1">
      <c r="A54" s="6"/>
      <c r="B54" s="6"/>
      <c r="C54" s="6"/>
      <c r="D54" s="6"/>
      <c r="E54" s="6"/>
      <c r="F54" s="6"/>
    </row>
    <row r="55" spans="1:6" ht="18" customHeight="1"/>
    <row r="56" spans="1:6" ht="18" customHeight="1"/>
    <row r="57" spans="1:6" ht="18" customHeight="1"/>
    <row r="58" spans="1:6" ht="18" customHeight="1"/>
    <row r="59" spans="1:6" ht="18" customHeight="1"/>
    <row r="60" spans="1:6" ht="18" customHeight="1"/>
    <row r="61" spans="1:6" ht="18" customHeight="1"/>
  </sheetData>
  <mergeCells count="52">
    <mergeCell ref="C43:D43"/>
    <mergeCell ref="C44:D44"/>
    <mergeCell ref="C8:D8"/>
    <mergeCell ref="A47:C47"/>
    <mergeCell ref="A46:C46"/>
    <mergeCell ref="C45:D45"/>
    <mergeCell ref="A27:A28"/>
    <mergeCell ref="B27:B28"/>
    <mergeCell ref="C27:D28"/>
    <mergeCell ref="B1:E1"/>
    <mergeCell ref="C3:D4"/>
    <mergeCell ref="B3:B4"/>
    <mergeCell ref="C5:D5"/>
    <mergeCell ref="C33:D33"/>
    <mergeCell ref="C7:D7"/>
    <mergeCell ref="C16:D16"/>
    <mergeCell ref="C17:D17"/>
    <mergeCell ref="C9:D9"/>
    <mergeCell ref="C10:D10"/>
    <mergeCell ref="C29:D29"/>
    <mergeCell ref="C30:D30"/>
    <mergeCell ref="C31:D31"/>
    <mergeCell ref="C32:D32"/>
    <mergeCell ref="E27:E28"/>
    <mergeCell ref="A3:A4"/>
    <mergeCell ref="C36:D36"/>
    <mergeCell ref="C38:D38"/>
    <mergeCell ref="C39:D39"/>
    <mergeCell ref="C37:D37"/>
    <mergeCell ref="C35:D35"/>
    <mergeCell ref="C18:D18"/>
    <mergeCell ref="C19:D19"/>
    <mergeCell ref="C21:D21"/>
    <mergeCell ref="C22:D22"/>
    <mergeCell ref="C23:D23"/>
    <mergeCell ref="C24:D24"/>
    <mergeCell ref="C25:D25"/>
    <mergeCell ref="C26:D26"/>
    <mergeCell ref="C34:D34"/>
    <mergeCell ref="F3:F4"/>
    <mergeCell ref="E3:E4"/>
    <mergeCell ref="C6:D6"/>
    <mergeCell ref="C42:D42"/>
    <mergeCell ref="C41:D41"/>
    <mergeCell ref="C40:D40"/>
    <mergeCell ref="C15:D15"/>
    <mergeCell ref="C20:D20"/>
    <mergeCell ref="F27:F28"/>
    <mergeCell ref="C11:D11"/>
    <mergeCell ref="C12:D12"/>
    <mergeCell ref="C13:D13"/>
    <mergeCell ref="C14:D14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60" fitToHeight="12" orientation="landscape" horizontalDpi="4294967295" verticalDpi="300" r:id="rId1"/>
  <headerFooter alignWithMargins="0">
    <oddHeader xml:space="preserve">&amp;R&amp;9Tabela Nr 2
o Uchwały Rady Powiatu Wołomińskiego Nr  XXXIX-450/2014
   z dnia 27 marca 2014 r. </oddHeader>
  </headerFooter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2014-03-28T07:24:29Z</cp:lastPrinted>
  <dcterms:created xsi:type="dcterms:W3CDTF">2008-11-04T11:49:28Z</dcterms:created>
  <dcterms:modified xsi:type="dcterms:W3CDTF">2014-03-28T07:24:36Z</dcterms:modified>
</cp:coreProperties>
</file>